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<sst xmlns="http://schemas.openxmlformats.org/spreadsheetml/2006/main" count="177" uniqueCount="153">
  <si>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</si>
  <si>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</si>
  <si>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</si>
  <si>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</si>
  <si>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</si>
  <si>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</si>
  <si>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</si>
  <si>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</si>
  <si>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</si>
  <si>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</si>
  <si>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</si>
  <si>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</si>
  <si>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</si>
  <si>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</si>
  <si>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</si>
  <si>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</si>
  <si>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</si>
  <si>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</si>
  <si>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</si>
  <si>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</si>
  <si>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</si>
  <si>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</si>
  <si>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</si>
  <si>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</si>
  <si>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</si>
  <si>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</si>
  <si>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</si>
  <si>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</si>
  <si>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</si>
  <si>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</si>
  <si>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</si>
  <si>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</si>
  <si>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</si>
  <si>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</si>
  <si>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</si>
  <si>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</si>
  <si>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</si>
  <si>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</si>
  <si>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</si>
  <si>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</si>
  <si>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</si>
  <si>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</si>
  <si>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</si>
  <si>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</si>
  <si>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</si>
  <si>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</si>
  <si>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</si>
  <si>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</si>
  <si>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</si>
  <si>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</si>
  <si>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</si>
  <si>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</si>
  <si>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</si>
  <si>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</si>
  <si>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</si>
  <si>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</si>
  <si>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</si>
  <si>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</si>
  <si>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</si>
  <si>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</si>
  <si>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</si>
  <si>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</si>
  <si>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</si>
  <si>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</si>
  <si>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</si>
  <si>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</si>
  <si>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</si>
  <si>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</si>
  <si>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</si>
  <si>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</si>
  <si>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</si>
  <si>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</si>
  <si>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</si>
  <si>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</si>
  <si>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</si>
  <si>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</si>
  <si>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</si>
  <si>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</si>
  <si>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</si>
  <si>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</si>
  <si>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</si>
  <si>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</si>
  <si>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</si>
  <si>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</si>
  <si>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</si>
  <si>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</si>
  <si>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</si>
  <si>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</si>
  <si>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</si>
  <si>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</si>
  <si>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</si>
  <si>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</si>
  <si>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</si>
  <si>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</si>
  <si>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</si>
  <si>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</si>
  <si>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</si>
  <si>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</si>
  <si>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</si>
  <si>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</si>
  <si>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</si>
  <si>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</si>
  <si>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</si>
  <si>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</si>
  <si>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</si>
  <si>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</si>
  <si>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</si>
  <si>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</si>
  <si>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</si>
  <si>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</si>
  <si>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</si>
  <si>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</si>
  <si>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</si>
  <si>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</si>
  <si>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</si>
  <si>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</si>
  <si>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</si>
  <si>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</si>
  <si>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</si>
  <si>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</si>
  <si>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</si>
  <si>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</si>
  <si>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</si>
  <si>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</si>
  <si>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</si>
  <si>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</si>
  <si>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</si>
  <si>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</si>
  <si>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</si>
  <si>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</si>
  <si>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</si>
  <si>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</si>
  <si>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</si>
  <si>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</si>
  <si>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</si>
  <si>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</si>
  <si>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</si>
  <si>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</si>
  <si>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</si>
  <si>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</si>
  <si>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</si>
  <si>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</si>
  <si>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</si>
  <si>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В.Г. Черняк</t>
  </si>
  <si>
    <t>О.Г. Коншина</t>
  </si>
  <si>
    <t>(0572) 93-20-30</t>
  </si>
  <si>
    <t>(0572) 93-50-23</t>
  </si>
  <si>
    <t>inbox@og.hr.court.gov.ua</t>
  </si>
  <si>
    <t>5 січня 2016 року</t>
  </si>
  <si>
    <t>2015 рік</t>
  </si>
  <si>
    <t>Орджонікідзевський районний суд м.Харкова</t>
  </si>
  <si>
    <t>61007. Харківська область</t>
  </si>
  <si>
    <t>м. Харків. пр. Архітектора Альошина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</si>
</sst>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6180</v>
      </c>
      <c r="D6" s="73">
        <f aca="true" t="shared" si="0" ref="D6:L6">SUM(D7,D10,D13,D14,D15,D18,D21,D22)</f>
        <v>2457705.4799999557</v>
      </c>
      <c r="E6" s="73">
        <f t="shared" si="0"/>
        <v>4905</v>
      </c>
      <c r="F6" s="73">
        <f t="shared" si="0"/>
        <v>2187765.589999972</v>
      </c>
      <c r="G6" s="73">
        <f t="shared" si="0"/>
        <v>304</v>
      </c>
      <c r="H6" s="73">
        <f t="shared" si="0"/>
        <v>162333.22</v>
      </c>
      <c r="I6" s="73">
        <f t="shared" si="0"/>
        <v>688</v>
      </c>
      <c r="J6" s="73">
        <f t="shared" si="0"/>
        <v>176387.0600000002</v>
      </c>
      <c r="K6" s="73">
        <f t="shared" si="0"/>
        <v>917</v>
      </c>
      <c r="L6" s="73">
        <f t="shared" si="0"/>
        <v>321754.84000000224</v>
      </c>
    </row>
    <row r="7" spans="1:12" ht="16.5" customHeight="1">
      <c r="A7" s="126">
        <v>2</v>
      </c>
      <c r="B7" s="129" t="s">
        <v>114</v>
      </c>
      <c r="C7" s="74">
        <v>1660</v>
      </c>
      <c r="D7" s="74">
        <v>1474310.20999998</v>
      </c>
      <c r="E7" s="74">
        <v>1122</v>
      </c>
      <c r="F7" s="74">
        <v>1381126.94999999</v>
      </c>
      <c r="G7" s="74">
        <v>116</v>
      </c>
      <c r="H7" s="74">
        <v>118125.62</v>
      </c>
      <c r="I7" s="74">
        <v>239</v>
      </c>
      <c r="J7" s="74">
        <v>105298.66</v>
      </c>
      <c r="K7" s="74">
        <v>411</v>
      </c>
      <c r="L7" s="74">
        <v>237800.920000002</v>
      </c>
    </row>
    <row r="8" spans="1:12" ht="16.5" customHeight="1">
      <c r="A8" s="126">
        <v>3</v>
      </c>
      <c r="B8" s="130" t="s">
        <v>115</v>
      </c>
      <c r="C8" s="74">
        <v>230</v>
      </c>
      <c r="D8" s="74">
        <v>597148.24</v>
      </c>
      <c r="E8" s="74">
        <v>204</v>
      </c>
      <c r="F8" s="74">
        <v>461530.68</v>
      </c>
      <c r="G8" s="74">
        <v>18</v>
      </c>
      <c r="H8" s="74">
        <v>34081.52</v>
      </c>
      <c r="I8" s="74">
        <v>7</v>
      </c>
      <c r="J8" s="74">
        <v>4134.07</v>
      </c>
      <c r="K8" s="74">
        <v>9</v>
      </c>
      <c r="L8" s="74">
        <v>51900.15</v>
      </c>
    </row>
    <row r="9" spans="1:12" ht="16.5" customHeight="1">
      <c r="A9" s="126">
        <v>4</v>
      </c>
      <c r="B9" s="130" t="s">
        <v>116</v>
      </c>
      <c r="C9" s="74">
        <v>299</v>
      </c>
      <c r="D9" s="74">
        <v>198094.030000001</v>
      </c>
      <c r="E9" s="74">
        <v>126</v>
      </c>
      <c r="F9" s="74">
        <v>213966.35</v>
      </c>
      <c r="G9" s="74">
        <v>11</v>
      </c>
      <c r="H9" s="74">
        <v>7440.83</v>
      </c>
      <c r="I9" s="74">
        <v>66</v>
      </c>
      <c r="J9" s="74">
        <v>30263.36</v>
      </c>
      <c r="K9" s="74">
        <v>94</v>
      </c>
      <c r="L9" s="74">
        <v>45952.38</v>
      </c>
    </row>
    <row r="10" spans="1:12" ht="19.5" customHeight="1">
      <c r="A10" s="126">
        <v>5</v>
      </c>
      <c r="B10" s="129" t="s">
        <v>117</v>
      </c>
      <c r="C10" s="74">
        <v>473</v>
      </c>
      <c r="D10" s="74">
        <v>167109.6</v>
      </c>
      <c r="E10" s="74">
        <v>345</v>
      </c>
      <c r="F10" s="74">
        <v>123419.7</v>
      </c>
      <c r="G10" s="74">
        <v>35</v>
      </c>
      <c r="H10" s="74">
        <v>10937.6</v>
      </c>
      <c r="I10" s="74">
        <v>11</v>
      </c>
      <c r="J10" s="74">
        <v>3288.6</v>
      </c>
      <c r="K10" s="74">
        <v>60</v>
      </c>
      <c r="L10" s="74">
        <v>16321.2</v>
      </c>
    </row>
    <row r="11" spans="1:12" ht="19.5" customHeight="1">
      <c r="A11" s="126">
        <v>6</v>
      </c>
      <c r="B11" s="130" t="s">
        <v>118</v>
      </c>
      <c r="C11" s="74">
        <v>4</v>
      </c>
      <c r="D11" s="74">
        <v>4872</v>
      </c>
      <c r="E11" s="74">
        <v>3</v>
      </c>
      <c r="F11" s="74">
        <v>3654</v>
      </c>
      <c r="G11" s="74"/>
      <c r="H11" s="74"/>
      <c r="I11" s="74">
        <v>1</v>
      </c>
      <c r="J11" s="74">
        <v>487.2</v>
      </c>
      <c r="K11" s="74"/>
      <c r="L11" s="74"/>
    </row>
    <row r="12" spans="1:12" ht="19.5" customHeight="1">
      <c r="A12" s="126">
        <v>7</v>
      </c>
      <c r="B12" s="130" t="s">
        <v>119</v>
      </c>
      <c r="C12" s="74">
        <v>173</v>
      </c>
      <c r="D12" s="74">
        <v>90131.9999999997</v>
      </c>
      <c r="E12" s="74">
        <v>125</v>
      </c>
      <c r="F12" s="74">
        <v>65688.5599999999</v>
      </c>
      <c r="G12" s="74">
        <v>17</v>
      </c>
      <c r="H12" s="74">
        <v>6383.6</v>
      </c>
      <c r="I12" s="74">
        <v>3</v>
      </c>
      <c r="J12" s="74">
        <v>1218</v>
      </c>
      <c r="K12" s="74">
        <v>7</v>
      </c>
      <c r="L12" s="74">
        <v>3410.4</v>
      </c>
    </row>
    <row r="13" spans="1:12" ht="15" customHeight="1">
      <c r="A13" s="126">
        <v>8</v>
      </c>
      <c r="B13" s="129" t="s">
        <v>42</v>
      </c>
      <c r="C13" s="74">
        <v>469</v>
      </c>
      <c r="D13" s="74">
        <v>158340</v>
      </c>
      <c r="E13" s="74">
        <v>447</v>
      </c>
      <c r="F13" s="74">
        <v>151274.3</v>
      </c>
      <c r="G13" s="74">
        <v>22</v>
      </c>
      <c r="H13" s="74">
        <v>6102.8</v>
      </c>
      <c r="I13" s="74">
        <v>10</v>
      </c>
      <c r="J13" s="74">
        <v>3410.4</v>
      </c>
      <c r="K13" s="74">
        <v>12</v>
      </c>
      <c r="L13" s="74">
        <v>2923.2</v>
      </c>
    </row>
    <row r="14" spans="1:12" ht="15.75" customHeight="1">
      <c r="A14" s="126">
        <v>9</v>
      </c>
      <c r="B14" s="129" t="s">
        <v>43</v>
      </c>
      <c r="C14" s="74">
        <v>5</v>
      </c>
      <c r="D14" s="74">
        <v>5602.8</v>
      </c>
      <c r="E14" s="74">
        <v>5</v>
      </c>
      <c r="F14" s="74">
        <v>8046.6</v>
      </c>
      <c r="G14" s="74"/>
      <c r="H14" s="74"/>
      <c r="I14" s="74"/>
      <c r="J14" s="74"/>
      <c r="K14" s="74"/>
      <c r="L14" s="74"/>
    </row>
    <row r="15" spans="1:12" ht="106.5" customHeight="1">
      <c r="A15" s="126">
        <v>10</v>
      </c>
      <c r="B15" s="129" t="s">
        <v>120</v>
      </c>
      <c r="C15" s="74">
        <v>3572</v>
      </c>
      <c r="D15" s="74">
        <v>652221.069999976</v>
      </c>
      <c r="E15" s="74">
        <v>2985</v>
      </c>
      <c r="F15" s="74">
        <v>523798.039999982</v>
      </c>
      <c r="G15" s="74">
        <v>131</v>
      </c>
      <c r="H15" s="74">
        <v>27167.2</v>
      </c>
      <c r="I15" s="74">
        <v>428</v>
      </c>
      <c r="J15" s="74">
        <v>64389.4000000002</v>
      </c>
      <c r="K15" s="74">
        <v>434</v>
      </c>
      <c r="L15" s="74">
        <v>64709.5200000002</v>
      </c>
    </row>
    <row r="16" spans="1:12" ht="21" customHeight="1">
      <c r="A16" s="126">
        <v>11</v>
      </c>
      <c r="B16" s="130" t="s">
        <v>118</v>
      </c>
      <c r="C16" s="74">
        <v>380</v>
      </c>
      <c r="D16" s="74">
        <v>242991</v>
      </c>
      <c r="E16" s="74">
        <v>268</v>
      </c>
      <c r="F16" s="74">
        <v>166280.8</v>
      </c>
      <c r="G16" s="74">
        <v>32</v>
      </c>
      <c r="H16" s="74">
        <v>13154.4</v>
      </c>
      <c r="I16" s="74">
        <v>23</v>
      </c>
      <c r="J16" s="74">
        <v>11327.4</v>
      </c>
      <c r="K16" s="74">
        <v>7</v>
      </c>
      <c r="L16" s="74">
        <v>4506.6</v>
      </c>
    </row>
    <row r="17" spans="1:12" ht="21" customHeight="1">
      <c r="A17" s="126">
        <v>12</v>
      </c>
      <c r="B17" s="130" t="s">
        <v>119</v>
      </c>
      <c r="C17" s="74">
        <v>139</v>
      </c>
      <c r="D17" s="74">
        <v>36296.3999999999</v>
      </c>
      <c r="E17" s="74">
        <v>90</v>
      </c>
      <c r="F17" s="74">
        <v>24489.2</v>
      </c>
      <c r="G17" s="74">
        <v>7</v>
      </c>
      <c r="H17" s="74">
        <v>2436</v>
      </c>
      <c r="I17" s="74">
        <v>20</v>
      </c>
      <c r="J17" s="74">
        <v>6333.6</v>
      </c>
      <c r="K17" s="74">
        <v>35</v>
      </c>
      <c r="L17" s="74">
        <v>11571</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1</v>
      </c>
      <c r="D21" s="74">
        <v>121.8</v>
      </c>
      <c r="E21" s="74">
        <v>1</v>
      </c>
      <c r="F21" s="74">
        <v>100</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96</v>
      </c>
      <c r="D34" s="73">
        <f aca="true" t="shared" si="3" ref="D34:L34">SUM(D35,D42,D43,D44)</f>
        <v>20291.88</v>
      </c>
      <c r="E34" s="73">
        <f t="shared" si="3"/>
        <v>53</v>
      </c>
      <c r="F34" s="73">
        <f t="shared" si="3"/>
        <v>12511.98</v>
      </c>
      <c r="G34" s="73">
        <f t="shared" si="3"/>
        <v>6</v>
      </c>
      <c r="H34" s="73">
        <f t="shared" si="3"/>
        <v>1437.24</v>
      </c>
      <c r="I34" s="73">
        <f t="shared" si="3"/>
        <v>4</v>
      </c>
      <c r="J34" s="73">
        <f t="shared" si="3"/>
        <v>462.84000000000003</v>
      </c>
      <c r="K34" s="73">
        <f t="shared" si="3"/>
        <v>31</v>
      </c>
      <c r="L34" s="73">
        <f t="shared" si="3"/>
        <v>4263</v>
      </c>
    </row>
    <row r="35" spans="1:12" ht="24" customHeight="1">
      <c r="A35" s="126">
        <v>30</v>
      </c>
      <c r="B35" s="129" t="s">
        <v>131</v>
      </c>
      <c r="C35" s="74">
        <f>SUM(C36,C39)</f>
        <v>95</v>
      </c>
      <c r="D35" s="74">
        <f aca="true" t="shared" si="4" ref="D35:L35">SUM(D36,D39)</f>
        <v>19926.48</v>
      </c>
      <c r="E35" s="74">
        <f t="shared" si="4"/>
        <v>52</v>
      </c>
      <c r="F35" s="74">
        <f t="shared" si="4"/>
        <v>12390.18</v>
      </c>
      <c r="G35" s="74">
        <f t="shared" si="4"/>
        <v>6</v>
      </c>
      <c r="H35" s="74">
        <f t="shared" si="4"/>
        <v>1437.24</v>
      </c>
      <c r="I35" s="74">
        <f t="shared" si="4"/>
        <v>4</v>
      </c>
      <c r="J35" s="74">
        <f t="shared" si="4"/>
        <v>462.84000000000003</v>
      </c>
      <c r="K35" s="74">
        <f t="shared" si="4"/>
        <v>31</v>
      </c>
      <c r="L35" s="74">
        <f t="shared" si="4"/>
        <v>4263</v>
      </c>
    </row>
    <row r="36" spans="1:12" ht="19.5" customHeight="1">
      <c r="A36" s="126">
        <v>31</v>
      </c>
      <c r="B36" s="129" t="s">
        <v>132</v>
      </c>
      <c r="C36" s="74">
        <v>8</v>
      </c>
      <c r="D36" s="74">
        <v>3556.56</v>
      </c>
      <c r="E36" s="74">
        <v>3</v>
      </c>
      <c r="F36" s="74">
        <v>1461.6</v>
      </c>
      <c r="G36" s="74">
        <v>1</v>
      </c>
      <c r="H36" s="74">
        <v>487.2</v>
      </c>
      <c r="I36" s="74">
        <v>2</v>
      </c>
      <c r="J36" s="74">
        <v>146.16</v>
      </c>
      <c r="K36" s="74">
        <v>3</v>
      </c>
      <c r="L36" s="74">
        <v>633.36</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6</v>
      </c>
      <c r="D38" s="74">
        <v>3410.4</v>
      </c>
      <c r="E38" s="74">
        <v>3</v>
      </c>
      <c r="F38" s="74">
        <v>1461.6</v>
      </c>
      <c r="G38" s="74">
        <v>1</v>
      </c>
      <c r="H38" s="74">
        <v>487.2</v>
      </c>
      <c r="I38" s="74">
        <v>2</v>
      </c>
      <c r="J38" s="74">
        <v>146.16</v>
      </c>
      <c r="K38" s="74">
        <v>1</v>
      </c>
      <c r="L38" s="74">
        <v>487.2</v>
      </c>
    </row>
    <row r="39" spans="1:12" ht="21" customHeight="1">
      <c r="A39" s="126">
        <v>34</v>
      </c>
      <c r="B39" s="129" t="s">
        <v>134</v>
      </c>
      <c r="C39" s="74">
        <v>87</v>
      </c>
      <c r="D39" s="74">
        <v>16369.92</v>
      </c>
      <c r="E39" s="74">
        <v>49</v>
      </c>
      <c r="F39" s="74">
        <v>10928.58</v>
      </c>
      <c r="G39" s="74">
        <v>5</v>
      </c>
      <c r="H39" s="74">
        <v>950.04</v>
      </c>
      <c r="I39" s="74">
        <v>2</v>
      </c>
      <c r="J39" s="74">
        <v>316.68</v>
      </c>
      <c r="K39" s="74">
        <v>28</v>
      </c>
      <c r="L39" s="74">
        <v>3629.64</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23</v>
      </c>
      <c r="D41" s="74">
        <v>11692.8</v>
      </c>
      <c r="E41" s="74">
        <v>13</v>
      </c>
      <c r="F41" s="74">
        <v>7372.02</v>
      </c>
      <c r="G41" s="74">
        <v>2</v>
      </c>
      <c r="H41" s="74">
        <v>730.8</v>
      </c>
      <c r="I41" s="74"/>
      <c r="J41" s="74"/>
      <c r="K41" s="74">
        <v>4</v>
      </c>
      <c r="L41" s="74">
        <v>1948.8</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1</v>
      </c>
      <c r="D44" s="74">
        <v>365.4</v>
      </c>
      <c r="E44" s="74">
        <v>1</v>
      </c>
      <c r="F44" s="74">
        <v>121.8</v>
      </c>
      <c r="G44" s="74"/>
      <c r="H44" s="74"/>
      <c r="I44" s="74"/>
      <c r="J44" s="74"/>
      <c r="K44" s="74"/>
      <c r="L44" s="74"/>
    </row>
    <row r="45" spans="1:12" ht="21.75" customHeight="1">
      <c r="A45" s="126">
        <v>40</v>
      </c>
      <c r="B45" s="128" t="s">
        <v>138</v>
      </c>
      <c r="C45" s="73">
        <f>SUM(C46:C51)</f>
        <v>154</v>
      </c>
      <c r="D45" s="73">
        <f aca="true" t="shared" si="5" ref="D45:L45">SUM(D46:D51)</f>
        <v>2233.02</v>
      </c>
      <c r="E45" s="73">
        <f t="shared" si="5"/>
        <v>159</v>
      </c>
      <c r="F45" s="73">
        <f t="shared" si="5"/>
        <v>2301.92</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56</v>
      </c>
      <c r="D46" s="74">
        <v>417.12</v>
      </c>
      <c r="E46" s="74">
        <v>60</v>
      </c>
      <c r="F46" s="74">
        <v>532.56</v>
      </c>
      <c r="G46" s="74"/>
      <c r="H46" s="74"/>
      <c r="I46" s="74"/>
      <c r="J46" s="74"/>
      <c r="K46" s="74"/>
      <c r="L46" s="74"/>
    </row>
    <row r="47" spans="1:12" ht="21" customHeight="1">
      <c r="A47" s="126">
        <v>42</v>
      </c>
      <c r="B47" s="129" t="s">
        <v>21</v>
      </c>
      <c r="C47" s="74">
        <v>50</v>
      </c>
      <c r="D47" s="74">
        <v>518.94</v>
      </c>
      <c r="E47" s="74">
        <v>47</v>
      </c>
      <c r="F47" s="74">
        <v>458.66</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48</v>
      </c>
      <c r="D49" s="74">
        <v>1296.96</v>
      </c>
      <c r="E49" s="74">
        <v>52</v>
      </c>
      <c r="F49" s="74">
        <v>1310.7</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1627</v>
      </c>
      <c r="D52" s="73">
        <v>166500.600000003</v>
      </c>
      <c r="E52" s="73">
        <v>409</v>
      </c>
      <c r="F52" s="73">
        <v>46006.2099999999</v>
      </c>
      <c r="G52" s="73"/>
      <c r="H52" s="73"/>
      <c r="I52" s="73">
        <v>1627</v>
      </c>
      <c r="J52" s="73">
        <v>166501.46</v>
      </c>
      <c r="K52" s="74"/>
      <c r="L52" s="73"/>
    </row>
    <row r="53" spans="1:12" ht="15">
      <c r="A53" s="126">
        <v>48</v>
      </c>
      <c r="B53" s="127" t="s">
        <v>129</v>
      </c>
      <c r="C53" s="73">
        <f aca="true" t="shared" si="6" ref="C53:L53">SUM(C6,C25,C34,C45,C52)</f>
        <v>8057</v>
      </c>
      <c r="D53" s="73">
        <f t="shared" si="6"/>
        <v>2646730.9799999585</v>
      </c>
      <c r="E53" s="73">
        <f t="shared" si="6"/>
        <v>5526</v>
      </c>
      <c r="F53" s="100">
        <f t="shared" si="6"/>
        <v>2248585.699999972</v>
      </c>
      <c r="G53" s="73">
        <f t="shared" si="6"/>
        <v>310</v>
      </c>
      <c r="H53" s="73">
        <f t="shared" si="6"/>
        <v>163770.46</v>
      </c>
      <c r="I53" s="73">
        <f t="shared" si="6"/>
        <v>2319</v>
      </c>
      <c r="J53" s="73">
        <f t="shared" si="6"/>
        <v>343351.3600000002</v>
      </c>
      <c r="K53" s="73">
        <f t="shared" si="6"/>
        <v>948</v>
      </c>
      <c r="L53" s="73">
        <f t="shared" si="6"/>
        <v>326017.84000000224</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&amp;L99EF220B&amp;CФорма № 10 (судовий збір), Підрозділ: Орджонікідзевський районний суд м.Харкова,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416</v>
      </c>
      <c r="F5" s="57">
        <f>SUM(F6:F31)</f>
        <v>137174.87999999992</v>
      </c>
    </row>
    <row r="6" spans="1:6" s="3" customFormat="1" ht="19.5" customHeight="1">
      <c r="A6" s="72">
        <v>2</v>
      </c>
      <c r="B6" s="145" t="s">
        <v>80</v>
      </c>
      <c r="C6" s="146"/>
      <c r="D6" s="147"/>
      <c r="E6" s="55">
        <v>53</v>
      </c>
      <c r="F6" s="76">
        <v>12194.39</v>
      </c>
    </row>
    <row r="7" spans="1:6" s="3" customFormat="1" ht="21.75" customHeight="1">
      <c r="A7" s="72">
        <v>3</v>
      </c>
      <c r="B7" s="145" t="s">
        <v>78</v>
      </c>
      <c r="C7" s="146"/>
      <c r="D7" s="147"/>
      <c r="E7" s="55">
        <v>3</v>
      </c>
      <c r="F7" s="56">
        <v>730.8</v>
      </c>
    </row>
    <row r="8" spans="1:6" s="3" customFormat="1" ht="15.75" customHeight="1">
      <c r="A8" s="72">
        <v>4</v>
      </c>
      <c r="B8" s="145" t="s">
        <v>34</v>
      </c>
      <c r="C8" s="146"/>
      <c r="D8" s="147"/>
      <c r="E8" s="55">
        <v>137</v>
      </c>
      <c r="F8" s="56">
        <v>32642.3999999999</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v>2</v>
      </c>
      <c r="F11" s="56">
        <v>487.2</v>
      </c>
    </row>
    <row r="12" spans="1:6" s="3" customFormat="1" ht="16.5" customHeight="1">
      <c r="A12" s="72">
        <v>8</v>
      </c>
      <c r="B12" s="82" t="s">
        <v>36</v>
      </c>
      <c r="C12" s="83"/>
      <c r="D12" s="84"/>
      <c r="E12" s="55">
        <v>2</v>
      </c>
      <c r="F12" s="56">
        <v>146.16</v>
      </c>
    </row>
    <row r="13" spans="1:6" s="3" customFormat="1" ht="15.75" customHeight="1">
      <c r="A13" s="72">
        <v>9</v>
      </c>
      <c r="B13" s="82" t="s">
        <v>37</v>
      </c>
      <c r="C13" s="83"/>
      <c r="D13" s="84"/>
      <c r="E13" s="55">
        <v>18</v>
      </c>
      <c r="F13" s="56">
        <v>4360.33</v>
      </c>
    </row>
    <row r="14" spans="1:6" s="3" customFormat="1" ht="27" customHeight="1">
      <c r="A14" s="72">
        <v>10</v>
      </c>
      <c r="B14" s="145" t="s">
        <v>82</v>
      </c>
      <c r="C14" s="146"/>
      <c r="D14" s="147"/>
      <c r="E14" s="55"/>
      <c r="F14" s="56"/>
    </row>
    <row r="15" spans="1:6" s="3" customFormat="1" ht="21" customHeight="1">
      <c r="A15" s="72">
        <v>11</v>
      </c>
      <c r="B15" s="82" t="s">
        <v>9</v>
      </c>
      <c r="C15" s="83"/>
      <c r="D15" s="84"/>
      <c r="E15" s="55">
        <v>38</v>
      </c>
      <c r="F15" s="56">
        <v>9304.09000000001</v>
      </c>
    </row>
    <row r="16" spans="1:6" s="3" customFormat="1" ht="19.5" customHeight="1">
      <c r="A16" s="72">
        <v>12</v>
      </c>
      <c r="B16" s="82" t="s">
        <v>38</v>
      </c>
      <c r="C16" s="83"/>
      <c r="D16" s="84"/>
      <c r="E16" s="55">
        <v>23</v>
      </c>
      <c r="F16" s="56">
        <v>7113.12</v>
      </c>
    </row>
    <row r="17" spans="1:6" s="3" customFormat="1" ht="24" customHeight="1">
      <c r="A17" s="72">
        <v>13</v>
      </c>
      <c r="B17" s="143" t="s">
        <v>10</v>
      </c>
      <c r="C17" s="143"/>
      <c r="D17" s="143"/>
      <c r="E17" s="55">
        <v>26</v>
      </c>
      <c r="F17" s="56">
        <v>7519.84000000001</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v>5</v>
      </c>
      <c r="F25" s="56">
        <v>706.44</v>
      </c>
    </row>
    <row r="26" spans="1:6" s="3" customFormat="1" ht="47.25" customHeight="1">
      <c r="A26" s="72">
        <v>22</v>
      </c>
      <c r="B26" s="143" t="s">
        <v>17</v>
      </c>
      <c r="C26" s="143"/>
      <c r="D26" s="143"/>
      <c r="E26" s="55"/>
      <c r="F26" s="56"/>
    </row>
    <row r="27" spans="1:6" s="3" customFormat="1" ht="36" customHeight="1">
      <c r="A27" s="72">
        <v>23</v>
      </c>
      <c r="B27" s="143" t="s">
        <v>18</v>
      </c>
      <c r="C27" s="143"/>
      <c r="D27" s="143"/>
      <c r="E27" s="55">
        <v>10</v>
      </c>
      <c r="F27" s="56">
        <v>1242.36</v>
      </c>
    </row>
    <row r="28" spans="1:6" s="3" customFormat="1" ht="53.25" customHeight="1">
      <c r="A28" s="72">
        <v>24</v>
      </c>
      <c r="B28" s="143" t="s">
        <v>19</v>
      </c>
      <c r="C28" s="143"/>
      <c r="D28" s="143"/>
      <c r="E28" s="55"/>
      <c r="F28" s="56"/>
    </row>
    <row r="29" spans="1:6" s="3" customFormat="1" ht="26.25" customHeight="1">
      <c r="A29" s="72">
        <v>25</v>
      </c>
      <c r="B29" s="143" t="s">
        <v>24</v>
      </c>
      <c r="C29" s="143"/>
      <c r="D29" s="143"/>
      <c r="E29" s="55">
        <v>99</v>
      </c>
      <c r="F29" s="56">
        <v>60727.75</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&amp;L99EF220B&amp;CФорма № 10 (судовий збір), Підрозділ: Орджонікідзевський районний суд м.Харкова,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139</v>
      </c>
      <c r="F4" s="133">
        <f>SUM(F5:F20)</f>
        <v>63491.58</v>
      </c>
    </row>
    <row r="5" spans="1:6" ht="20.25" customHeight="1">
      <c r="A5" s="106">
        <v>2</v>
      </c>
      <c r="B5" s="157" t="s">
        <v>97</v>
      </c>
      <c r="C5" s="158"/>
      <c r="D5" s="159"/>
      <c r="E5" s="55">
        <v>31</v>
      </c>
      <c r="F5" s="76">
        <v>9013.2</v>
      </c>
    </row>
    <row r="6" spans="1:6" ht="28.5" customHeight="1">
      <c r="A6" s="106">
        <v>3</v>
      </c>
      <c r="B6" s="157" t="s">
        <v>98</v>
      </c>
      <c r="C6" s="158"/>
      <c r="D6" s="159"/>
      <c r="E6" s="55">
        <v>3</v>
      </c>
      <c r="F6" s="76">
        <v>1461.6</v>
      </c>
    </row>
    <row r="7" spans="1:6" ht="20.25" customHeight="1">
      <c r="A7" s="106">
        <v>4</v>
      </c>
      <c r="B7" s="157" t="s">
        <v>99</v>
      </c>
      <c r="C7" s="158"/>
      <c r="D7" s="159"/>
      <c r="E7" s="55">
        <v>80</v>
      </c>
      <c r="F7" s="76">
        <v>38976</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v>4</v>
      </c>
      <c r="F10" s="76">
        <v>4872</v>
      </c>
    </row>
    <row r="11" spans="1:6" ht="26.25" customHeight="1">
      <c r="A11" s="106">
        <v>8</v>
      </c>
      <c r="B11" s="157" t="s">
        <v>103</v>
      </c>
      <c r="C11" s="158"/>
      <c r="D11" s="159"/>
      <c r="E11" s="55"/>
      <c r="F11" s="76"/>
    </row>
    <row r="12" spans="1:6" ht="29.25" customHeight="1">
      <c r="A12" s="106">
        <v>9</v>
      </c>
      <c r="B12" s="157" t="s">
        <v>82</v>
      </c>
      <c r="C12" s="158"/>
      <c r="D12" s="159"/>
      <c r="E12" s="55"/>
      <c r="F12" s="76"/>
    </row>
    <row r="13" spans="1:6" ht="20.25" customHeight="1">
      <c r="A13" s="106">
        <v>10</v>
      </c>
      <c r="B13" s="157" t="s">
        <v>104</v>
      </c>
      <c r="C13" s="158"/>
      <c r="D13" s="159"/>
      <c r="E13" s="55">
        <v>17</v>
      </c>
      <c r="F13" s="76">
        <v>7463.58</v>
      </c>
    </row>
    <row r="14" spans="1:6" ht="25.5" customHeight="1">
      <c r="A14" s="106">
        <v>11</v>
      </c>
      <c r="B14" s="157" t="s">
        <v>105</v>
      </c>
      <c r="C14" s="158"/>
      <c r="D14" s="159"/>
      <c r="E14" s="55">
        <v>3</v>
      </c>
      <c r="F14" s="76">
        <v>1218</v>
      </c>
    </row>
    <row r="15" spans="1:6" ht="20.25" customHeight="1">
      <c r="A15" s="106">
        <v>12</v>
      </c>
      <c r="B15" s="157" t="s">
        <v>106</v>
      </c>
      <c r="C15" s="158"/>
      <c r="D15" s="159"/>
      <c r="E15" s="55">
        <v>1</v>
      </c>
      <c r="F15" s="76">
        <v>487.2</v>
      </c>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146</v>
      </c>
      <c r="D28" s="160"/>
      <c r="E28" s="96"/>
      <c r="I28" s="120"/>
      <c r="J28" s="120"/>
      <c r="K28" s="120"/>
    </row>
    <row r="29" spans="1:11" ht="19.5" customHeight="1">
      <c r="A29" s="121"/>
      <c r="B29" s="71" t="s">
        <v>93</v>
      </c>
      <c r="C29" s="160" t="s">
        <v>147</v>
      </c>
      <c r="D29" s="160"/>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&amp;L99EF220B&amp;CФорма № 10 (судовий збір), Підрозділ: Орджонікідзевський районний суд м.Харкова,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7</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&amp;L99EF220B&amp;C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2015-12-10T14:29:27Z</cp:lastPrinted>
  <dcterms:created xsi:type="dcterms:W3CDTF">2015-09-09T10:27:37Z</dcterms:created>
  <dcterms:modified xsi:type="dcterms:W3CDTF">2016-01-27T07:46:06Z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 за четвертий квартал 2015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99EF220B</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